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ca2\kestenbauml$\documents\"/>
    </mc:Choice>
  </mc:AlternateContent>
  <bookViews>
    <workbookView xWindow="0" yWindow="0" windowWidth="9330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3" i="1"/>
  <c r="C11" i="1"/>
  <c r="C9" i="1"/>
  <c r="C6" i="1"/>
  <c r="C4" i="1"/>
  <c r="C39" i="1"/>
  <c r="C57" i="1"/>
  <c r="C55" i="1"/>
  <c r="C53" i="1"/>
  <c r="C50" i="1"/>
  <c r="C48" i="1"/>
  <c r="C46" i="1"/>
  <c r="C44" i="1"/>
  <c r="C42" i="1"/>
  <c r="C37" i="1"/>
  <c r="C35" i="1"/>
  <c r="C33" i="1"/>
  <c r="C31" i="1"/>
  <c r="C28" i="1"/>
  <c r="C26" i="1"/>
  <c r="C24" i="1"/>
  <c r="C22" i="1"/>
  <c r="C20" i="1"/>
  <c r="C17" i="1"/>
</calcChain>
</file>

<file path=xl/sharedStrings.xml><?xml version="1.0" encoding="utf-8"?>
<sst xmlns="http://schemas.openxmlformats.org/spreadsheetml/2006/main" count="654" uniqueCount="109">
  <si>
    <t>District</t>
  </si>
  <si>
    <t>Merkel</t>
  </si>
  <si>
    <t>O'Connor</t>
  </si>
  <si>
    <t>Craiger</t>
  </si>
  <si>
    <t>Kuebler</t>
  </si>
  <si>
    <t>Rep</t>
  </si>
  <si>
    <t>Dem</t>
  </si>
  <si>
    <t>Randolph</t>
  </si>
  <si>
    <t>Egnor</t>
  </si>
  <si>
    <t>Murray</t>
  </si>
  <si>
    <t>Burnham</t>
  </si>
  <si>
    <t>Walterhouse</t>
  </si>
  <si>
    <t>Duquette</t>
  </si>
  <si>
    <t>Shoultz</t>
  </si>
  <si>
    <t>Faye</t>
  </si>
  <si>
    <t>McClary</t>
  </si>
  <si>
    <t>Straub</t>
  </si>
  <si>
    <t>D10-R5</t>
  </si>
  <si>
    <t>D7-R2</t>
  </si>
  <si>
    <t>Pratt</t>
  </si>
  <si>
    <t>D6-R3</t>
  </si>
  <si>
    <t>Peterson</t>
  </si>
  <si>
    <t>Shackman</t>
  </si>
  <si>
    <t>Walsh</t>
  </si>
  <si>
    <t>DuRussell</t>
  </si>
  <si>
    <t>Montague</t>
  </si>
  <si>
    <t>A. Smith</t>
  </si>
  <si>
    <t>R. Smith</t>
  </si>
  <si>
    <t>DeLong</t>
  </si>
  <si>
    <t>Acevedo</t>
  </si>
  <si>
    <t>Bergman</t>
  </si>
  <si>
    <t>Schultz</t>
  </si>
  <si>
    <t>Monforton</t>
  </si>
  <si>
    <t>D11-R4</t>
  </si>
  <si>
    <t>Yekulis</t>
  </si>
  <si>
    <t>Yapp</t>
  </si>
  <si>
    <t>Chockley</t>
  </si>
  <si>
    <t>Shaw</t>
  </si>
  <si>
    <t>D9-R6</t>
  </si>
  <si>
    <t>Kern</t>
  </si>
  <si>
    <t>Armentrout</t>
  </si>
  <si>
    <t>Gunn</t>
  </si>
  <si>
    <t>Robinson</t>
  </si>
  <si>
    <t>Kestenbaum</t>
  </si>
  <si>
    <t>Solowczuk</t>
  </si>
  <si>
    <t>Prater</t>
  </si>
  <si>
    <t>Sizemore</t>
  </si>
  <si>
    <t>Brackenbury</t>
  </si>
  <si>
    <t>Irwin</t>
  </si>
  <si>
    <t>D8-R3</t>
  </si>
  <si>
    <t>Ouimet</t>
  </si>
  <si>
    <t>C. Smith</t>
  </si>
  <si>
    <t>Schwartz</t>
  </si>
  <si>
    <t>J. Ping</t>
  </si>
  <si>
    <t>Roe</t>
  </si>
  <si>
    <t>Grewal</t>
  </si>
  <si>
    <t>D9-R2</t>
  </si>
  <si>
    <t>Judge</t>
  </si>
  <si>
    <t>Turner</t>
  </si>
  <si>
    <t>D. Smith</t>
  </si>
  <si>
    <t>A. Ping</t>
  </si>
  <si>
    <t>Rabhi</t>
  </si>
  <si>
    <t>Martinez-Kratz</t>
  </si>
  <si>
    <t>Brabec</t>
  </si>
  <si>
    <t>LaBarre</t>
  </si>
  <si>
    <t>Jamnick</t>
  </si>
  <si>
    <t>Deatrick</t>
  </si>
  <si>
    <t>Jefferson</t>
  </si>
  <si>
    <t>Morgan</t>
  </si>
  <si>
    <t>D8-R1</t>
  </si>
  <si>
    <t>Maciejewski</t>
  </si>
  <si>
    <t>D9</t>
  </si>
  <si>
    <t>Shink</t>
  </si>
  <si>
    <t>Beeman</t>
  </si>
  <si>
    <t>Scott</t>
  </si>
  <si>
    <t>D12-R3</t>
  </si>
  <si>
    <t>Bradbury</t>
  </si>
  <si>
    <t>Mast</t>
  </si>
  <si>
    <t>F. Taylor</t>
  </si>
  <si>
    <t>Ellis</t>
  </si>
  <si>
    <t>Byrd</t>
  </si>
  <si>
    <t>Nielsen</t>
  </si>
  <si>
    <t>Lands</t>
  </si>
  <si>
    <t>Bredernitz</t>
  </si>
  <si>
    <t>A. Minick</t>
  </si>
  <si>
    <t>Hand</t>
  </si>
  <si>
    <t>Edmonds</t>
  </si>
  <si>
    <t>Winters</t>
  </si>
  <si>
    <t>Quenon</t>
  </si>
  <si>
    <t>Schwall</t>
  </si>
  <si>
    <t>Sayre</t>
  </si>
  <si>
    <t>Cregar</t>
  </si>
  <si>
    <t>Hansen</t>
  </si>
  <si>
    <t>Toth</t>
  </si>
  <si>
    <t>Fojtik</t>
  </si>
  <si>
    <t>E. Taylor</t>
  </si>
  <si>
    <t>Israel</t>
  </si>
  <si>
    <t>Stumbo</t>
  </si>
  <si>
    <t>L. Minick</t>
  </si>
  <si>
    <t>LaFerier</t>
  </si>
  <si>
    <t>Allen</t>
  </si>
  <si>
    <t>R10-D3</t>
  </si>
  <si>
    <t>R9-D4</t>
  </si>
  <si>
    <t>D8-R7</t>
  </si>
  <si>
    <t>Election</t>
  </si>
  <si>
    <t>J. C. Walter</t>
  </si>
  <si>
    <t>J. R. Walter</t>
  </si>
  <si>
    <t>Parties</t>
  </si>
  <si>
    <t>%D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</si>
</sst>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09]mmmm\ d\,\ yyyy;@"/>
    <numFmt numFmtId="166" formatCode="[$-409]d\-mmm\-yyyy;@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Bookman Old Style"/>
      <family val="1"/>
    </font>
    <font>
      <sz val="9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2" borderId="0" xfId="0" applyFont="1" applyFill="1"/>
    <xf numFmtId="0" fontId="1" fillId="3" borderId="0" xfId="0" applyFont="1" applyFill="1"/>
    <xf numFmtId="165" fontId="2" fillId="0" borderId="0" xfId="0" applyNumberFormat="1" applyFont="1"/>
    <xf numFmtId="0" fontId="2" fillId="0" borderId="0" xfId="0" applyFont="1"/>
    <xf numFmtId="166" fontId="1" fillId="0" borderId="0" xfId="0" applyNumberFormat="1" applyFont="1"/>
    <xf numFmtId="166" fontId="2" fillId="0" borderId="0" xfId="0" applyNumberFormat="1" applyFont="1"/>
    <xf numFmtId="0" fontId="2" fillId="3" borderId="0" xfId="0" applyFont="1" applyFill="1"/>
    <xf numFmtId="1" fontId="1" fillId="0" borderId="0" xfId="0" applyNumberFormat="1" applyFont="1"/>
    <xf numFmtId="1" fontId="2" fillId="0" borderId="0" xfId="0" applyNumberFormat="1" applyFont="1"/>
    <xf numFmtId="166" fontId="2" fillId="4" borderId="0" xfId="0" applyNumberFormat="1" applyFont="1" applyFill="1"/>
    <xf numFmtId="165" fontId="2" fillId="4" borderId="0" xfId="0" applyNumberFormat="1" applyFont="1" applyFill="1"/>
    <xf numFmtId="1" fontId="2" fillId="4" borderId="0" xfId="0" applyNumberFormat="1" applyFont="1" applyFill="1"/>
    <xf numFmtId="0" fontId="2" fillId="4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workbookViewId="0"/>
  </sheetViews>
  <sheetFormatPr defaultColWidth="20.7109375" defaultRowHeight="20.25" x14ac:dyDescent="0.3"/>
  <cols>
    <col min="1" max="1" width="20.7109375" style="7" customWidth="1"/>
    <col min="2" max="2" width="15.7109375" style="2" customWidth="1"/>
    <col min="3" max="3" width="7.7109375" style="10" customWidth="1"/>
    <col min="4" max="18" width="10.7109375" style="1" customWidth="1"/>
    <col min="19" max="16384" width="20.7109375" style="1"/>
  </cols>
  <sheetData>
    <row r="1" spans="1:18" x14ac:dyDescent="0.3">
      <c r="D1" s="1" t="s">
        <v>0</v>
      </c>
    </row>
    <row r="2" spans="1:18" x14ac:dyDescent="0.3">
      <c r="A2" s="7" t="s">
        <v>104</v>
      </c>
      <c r="B2" s="2" t="s">
        <v>107</v>
      </c>
      <c r="C2" s="10" t="s">
        <v>108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</row>
    <row r="4" spans="1:18" x14ac:dyDescent="0.3">
      <c r="A4" s="7">
        <v>25147</v>
      </c>
      <c r="B4" s="2" t="s">
        <v>101</v>
      </c>
      <c r="C4" s="10">
        <f>100*(3/13)</f>
        <v>23.076923076923077</v>
      </c>
      <c r="D4" s="4" t="s">
        <v>5</v>
      </c>
      <c r="E4" s="4" t="s">
        <v>5</v>
      </c>
      <c r="F4" s="4" t="s">
        <v>5</v>
      </c>
      <c r="G4" s="4" t="s">
        <v>5</v>
      </c>
      <c r="H4" s="4" t="s">
        <v>5</v>
      </c>
      <c r="I4" s="4" t="s">
        <v>5</v>
      </c>
      <c r="J4" s="4" t="s">
        <v>5</v>
      </c>
      <c r="K4" s="4" t="s">
        <v>5</v>
      </c>
      <c r="L4" s="4" t="s">
        <v>5</v>
      </c>
      <c r="M4" s="3" t="s">
        <v>6</v>
      </c>
      <c r="N4" s="4" t="s">
        <v>5</v>
      </c>
      <c r="O4" s="3" t="s">
        <v>6</v>
      </c>
      <c r="P4" s="3" t="s">
        <v>6</v>
      </c>
    </row>
    <row r="5" spans="1:18" s="6" customFormat="1" ht="12.75" x14ac:dyDescent="0.25">
      <c r="A5" s="8"/>
      <c r="B5" s="5"/>
      <c r="C5" s="11"/>
      <c r="D5" s="9" t="s">
        <v>76</v>
      </c>
      <c r="E5" s="9" t="s">
        <v>77</v>
      </c>
      <c r="F5" s="9" t="s">
        <v>78</v>
      </c>
      <c r="G5" s="9" t="s">
        <v>79</v>
      </c>
      <c r="H5" s="9" t="s">
        <v>80</v>
      </c>
      <c r="I5" s="9" t="s">
        <v>11</v>
      </c>
      <c r="J5" s="9" t="s">
        <v>81</v>
      </c>
      <c r="K5" s="9" t="s">
        <v>82</v>
      </c>
      <c r="L5" s="9" t="s">
        <v>83</v>
      </c>
      <c r="M5" s="16" t="s">
        <v>84</v>
      </c>
      <c r="N5" s="9" t="s">
        <v>85</v>
      </c>
      <c r="O5" s="16" t="s">
        <v>86</v>
      </c>
      <c r="P5" s="16" t="s">
        <v>87</v>
      </c>
    </row>
    <row r="6" spans="1:18" x14ac:dyDescent="0.3">
      <c r="A6" s="7">
        <v>25875</v>
      </c>
      <c r="B6" s="2" t="s">
        <v>102</v>
      </c>
      <c r="C6" s="10">
        <f>100*(4/13)</f>
        <v>30.76923076923077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3" t="s">
        <v>6</v>
      </c>
      <c r="K6" s="4" t="s">
        <v>5</v>
      </c>
      <c r="L6" s="4" t="s">
        <v>5</v>
      </c>
      <c r="M6" s="3" t="s">
        <v>6</v>
      </c>
      <c r="N6" s="4" t="s">
        <v>5</v>
      </c>
      <c r="O6" s="3" t="s">
        <v>6</v>
      </c>
      <c r="P6" s="3" t="s">
        <v>6</v>
      </c>
    </row>
    <row r="7" spans="1:18" s="6" customFormat="1" ht="12.75" x14ac:dyDescent="0.25">
      <c r="A7" s="8"/>
      <c r="B7" s="5"/>
      <c r="C7" s="11"/>
      <c r="D7" s="9" t="s">
        <v>76</v>
      </c>
      <c r="E7" s="9" t="s">
        <v>77</v>
      </c>
      <c r="F7" s="9" t="s">
        <v>78</v>
      </c>
      <c r="G7" s="9" t="s">
        <v>79</v>
      </c>
      <c r="H7" s="9" t="s">
        <v>80</v>
      </c>
      <c r="I7" s="9" t="s">
        <v>11</v>
      </c>
      <c r="J7" s="16" t="s">
        <v>88</v>
      </c>
      <c r="K7" s="9" t="s">
        <v>82</v>
      </c>
      <c r="L7" s="9" t="s">
        <v>83</v>
      </c>
      <c r="M7" s="16" t="s">
        <v>89</v>
      </c>
      <c r="N7" s="9" t="s">
        <v>90</v>
      </c>
      <c r="O7" s="16" t="s">
        <v>91</v>
      </c>
      <c r="P7" s="16" t="s">
        <v>87</v>
      </c>
    </row>
    <row r="8" spans="1:18" s="6" customFormat="1" ht="12.75" x14ac:dyDescent="0.25">
      <c r="A8" s="12"/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3">
      <c r="A9" s="7">
        <v>26610</v>
      </c>
      <c r="B9" s="2" t="s">
        <v>103</v>
      </c>
      <c r="C9" s="10">
        <f>100*(8/15)</f>
        <v>53.333333333333336</v>
      </c>
      <c r="D9" s="4" t="s">
        <v>5</v>
      </c>
      <c r="E9" s="4" t="s">
        <v>5</v>
      </c>
      <c r="F9" s="4" t="s">
        <v>5</v>
      </c>
      <c r="G9" s="4" t="s">
        <v>5</v>
      </c>
      <c r="H9" s="3" t="s">
        <v>6</v>
      </c>
      <c r="I9" s="3" t="s">
        <v>6</v>
      </c>
      <c r="J9" s="3" t="s">
        <v>6</v>
      </c>
      <c r="K9" s="3" t="s">
        <v>6</v>
      </c>
      <c r="L9" s="3" t="s">
        <v>6</v>
      </c>
      <c r="M9" s="4" t="s">
        <v>5</v>
      </c>
      <c r="N9" s="4" t="s">
        <v>5</v>
      </c>
      <c r="O9" s="4" t="s">
        <v>5</v>
      </c>
      <c r="P9" s="3" t="s">
        <v>6</v>
      </c>
      <c r="Q9" s="3" t="s">
        <v>6</v>
      </c>
      <c r="R9" s="3" t="s">
        <v>6</v>
      </c>
    </row>
    <row r="10" spans="1:18" s="6" customFormat="1" ht="12.75" x14ac:dyDescent="0.25">
      <c r="A10" s="8"/>
      <c r="B10" s="5"/>
      <c r="C10" s="11"/>
      <c r="D10" s="9" t="s">
        <v>78</v>
      </c>
      <c r="E10" s="9" t="s">
        <v>76</v>
      </c>
      <c r="F10" s="9" t="s">
        <v>83</v>
      </c>
      <c r="G10" s="9" t="s">
        <v>92</v>
      </c>
      <c r="H10" s="16" t="s">
        <v>87</v>
      </c>
      <c r="I10" s="16" t="s">
        <v>93</v>
      </c>
      <c r="J10" s="16" t="s">
        <v>91</v>
      </c>
      <c r="K10" s="16" t="s">
        <v>106</v>
      </c>
      <c r="L10" s="16" t="s">
        <v>9</v>
      </c>
      <c r="M10" s="9" t="s">
        <v>81</v>
      </c>
      <c r="N10" s="9" t="s">
        <v>11</v>
      </c>
      <c r="O10" s="9" t="s">
        <v>79</v>
      </c>
      <c r="P10" s="16" t="s">
        <v>13</v>
      </c>
      <c r="Q10" s="16" t="s">
        <v>94</v>
      </c>
      <c r="R10" s="16" t="s">
        <v>95</v>
      </c>
    </row>
    <row r="11" spans="1:18" x14ac:dyDescent="0.3">
      <c r="A11" s="7">
        <v>27338</v>
      </c>
      <c r="B11" s="2" t="s">
        <v>103</v>
      </c>
      <c r="C11" s="10">
        <f>100*(8/15)</f>
        <v>53.333333333333336</v>
      </c>
      <c r="D11" s="4" t="s">
        <v>5</v>
      </c>
      <c r="E11" s="4" t="s">
        <v>5</v>
      </c>
      <c r="F11" s="4" t="s">
        <v>5</v>
      </c>
      <c r="G11" s="4" t="s">
        <v>5</v>
      </c>
      <c r="H11" s="3" t="s">
        <v>6</v>
      </c>
      <c r="I11" s="3" t="s">
        <v>6</v>
      </c>
      <c r="J11" s="3" t="s">
        <v>6</v>
      </c>
      <c r="K11" s="3" t="s">
        <v>6</v>
      </c>
      <c r="L11" s="3" t="s">
        <v>6</v>
      </c>
      <c r="M11" s="4" t="s">
        <v>5</v>
      </c>
      <c r="N11" s="4" t="s">
        <v>5</v>
      </c>
      <c r="O11" s="4" t="s">
        <v>5</v>
      </c>
      <c r="P11" s="3" t="s">
        <v>6</v>
      </c>
      <c r="Q11" s="3" t="s">
        <v>6</v>
      </c>
      <c r="R11" s="3" t="s">
        <v>6</v>
      </c>
    </row>
    <row r="12" spans="1:18" s="6" customFormat="1" ht="12.75" x14ac:dyDescent="0.25">
      <c r="A12" s="8"/>
      <c r="B12" s="5"/>
      <c r="C12" s="11"/>
      <c r="D12" s="9" t="s">
        <v>78</v>
      </c>
      <c r="E12" s="9" t="s">
        <v>76</v>
      </c>
      <c r="F12" s="9" t="s">
        <v>83</v>
      </c>
      <c r="G12" s="9" t="s">
        <v>92</v>
      </c>
      <c r="H12" s="16" t="s">
        <v>96</v>
      </c>
      <c r="I12" s="16" t="s">
        <v>4</v>
      </c>
      <c r="J12" s="16" t="s">
        <v>97</v>
      </c>
      <c r="K12" s="16" t="s">
        <v>106</v>
      </c>
      <c r="L12" s="16" t="s">
        <v>9</v>
      </c>
      <c r="M12" s="9" t="s">
        <v>81</v>
      </c>
      <c r="N12" s="9" t="s">
        <v>11</v>
      </c>
      <c r="O12" s="9" t="s">
        <v>79</v>
      </c>
      <c r="P12" s="16" t="s">
        <v>13</v>
      </c>
      <c r="Q12" s="16" t="s">
        <v>94</v>
      </c>
      <c r="R12" s="16" t="s">
        <v>15</v>
      </c>
    </row>
    <row r="13" spans="1:18" x14ac:dyDescent="0.3">
      <c r="A13" s="7">
        <v>28066</v>
      </c>
      <c r="B13" s="2" t="s">
        <v>38</v>
      </c>
      <c r="C13" s="10">
        <f>100*(9/15)</f>
        <v>60</v>
      </c>
      <c r="D13" s="4" t="s">
        <v>5</v>
      </c>
      <c r="E13" s="4" t="s">
        <v>5</v>
      </c>
      <c r="F13" s="4" t="s">
        <v>5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4" t="s">
        <v>5</v>
      </c>
      <c r="N13" s="4" t="s">
        <v>5</v>
      </c>
      <c r="O13" s="4" t="s">
        <v>5</v>
      </c>
      <c r="P13" s="3" t="s">
        <v>6</v>
      </c>
      <c r="Q13" s="3" t="s">
        <v>6</v>
      </c>
      <c r="R13" s="3" t="s">
        <v>6</v>
      </c>
    </row>
    <row r="14" spans="1:18" s="6" customFormat="1" ht="12.75" x14ac:dyDescent="0.25">
      <c r="A14" s="8"/>
      <c r="B14" s="5"/>
      <c r="C14" s="11"/>
      <c r="D14" s="9" t="s">
        <v>78</v>
      </c>
      <c r="E14" s="9" t="s">
        <v>1</v>
      </c>
      <c r="F14" s="9" t="s">
        <v>2</v>
      </c>
      <c r="G14" s="16" t="s">
        <v>98</v>
      </c>
      <c r="H14" s="16" t="s">
        <v>96</v>
      </c>
      <c r="I14" s="16" t="s">
        <v>4</v>
      </c>
      <c r="J14" s="16" t="s">
        <v>99</v>
      </c>
      <c r="K14" s="16" t="s">
        <v>106</v>
      </c>
      <c r="L14" s="16" t="s">
        <v>9</v>
      </c>
      <c r="M14" s="9" t="s">
        <v>81</v>
      </c>
      <c r="N14" s="9" t="s">
        <v>11</v>
      </c>
      <c r="O14" s="9" t="s">
        <v>79</v>
      </c>
      <c r="P14" s="16" t="s">
        <v>13</v>
      </c>
      <c r="Q14" s="16" t="s">
        <v>94</v>
      </c>
      <c r="R14" s="16" t="s">
        <v>15</v>
      </c>
    </row>
    <row r="15" spans="1:18" x14ac:dyDescent="0.3">
      <c r="A15" s="7">
        <v>28801</v>
      </c>
      <c r="B15" s="2" t="s">
        <v>103</v>
      </c>
      <c r="C15" s="10">
        <f>100*(8/15)</f>
        <v>53.333333333333336</v>
      </c>
      <c r="D15" s="4" t="s">
        <v>5</v>
      </c>
      <c r="E15" s="4" t="s">
        <v>5</v>
      </c>
      <c r="F15" s="4" t="s">
        <v>5</v>
      </c>
      <c r="G15" s="3" t="s">
        <v>6</v>
      </c>
      <c r="H15" s="3" t="s">
        <v>6</v>
      </c>
      <c r="I15" s="3" t="s">
        <v>6</v>
      </c>
      <c r="J15" s="3" t="s">
        <v>6</v>
      </c>
      <c r="K15" s="3" t="s">
        <v>6</v>
      </c>
      <c r="L15" s="3" t="s">
        <v>6</v>
      </c>
      <c r="M15" s="4" t="s">
        <v>5</v>
      </c>
      <c r="N15" s="4" t="s">
        <v>5</v>
      </c>
      <c r="O15" s="4" t="s">
        <v>5</v>
      </c>
      <c r="P15" s="4" t="s">
        <v>5</v>
      </c>
      <c r="Q15" s="3" t="s">
        <v>6</v>
      </c>
      <c r="R15" s="3" t="s">
        <v>6</v>
      </c>
    </row>
    <row r="16" spans="1:18" s="6" customFormat="1" ht="12.75" x14ac:dyDescent="0.25">
      <c r="A16" s="8"/>
      <c r="B16" s="5"/>
      <c r="C16" s="11"/>
      <c r="D16" s="9" t="s">
        <v>78</v>
      </c>
      <c r="E16" s="9" t="s">
        <v>1</v>
      </c>
      <c r="F16" s="9" t="s">
        <v>2</v>
      </c>
      <c r="G16" s="16" t="s">
        <v>98</v>
      </c>
      <c r="H16" s="16" t="s">
        <v>96</v>
      </c>
      <c r="I16" s="16" t="s">
        <v>4</v>
      </c>
      <c r="J16" s="16" t="s">
        <v>7</v>
      </c>
      <c r="K16" s="16" t="s">
        <v>8</v>
      </c>
      <c r="L16" s="16" t="s">
        <v>9</v>
      </c>
      <c r="M16" s="9" t="s">
        <v>10</v>
      </c>
      <c r="N16" s="9" t="s">
        <v>11</v>
      </c>
      <c r="O16" s="9" t="s">
        <v>79</v>
      </c>
      <c r="P16" s="9" t="s">
        <v>100</v>
      </c>
      <c r="Q16" s="16" t="s">
        <v>94</v>
      </c>
      <c r="R16" s="16" t="s">
        <v>15</v>
      </c>
    </row>
    <row r="17" spans="1:18" x14ac:dyDescent="0.3">
      <c r="A17" s="7">
        <v>29529</v>
      </c>
      <c r="B17" s="2" t="s">
        <v>17</v>
      </c>
      <c r="C17" s="10">
        <f>100*(10/15)</f>
        <v>66.666666666666657</v>
      </c>
      <c r="D17" s="4" t="s">
        <v>5</v>
      </c>
      <c r="E17" s="4" t="s">
        <v>5</v>
      </c>
      <c r="F17" s="4" t="s">
        <v>5</v>
      </c>
      <c r="G17" s="3" t="s">
        <v>6</v>
      </c>
      <c r="H17" s="3" t="s">
        <v>6</v>
      </c>
      <c r="I17" s="3" t="s">
        <v>6</v>
      </c>
      <c r="J17" s="3" t="s">
        <v>6</v>
      </c>
      <c r="K17" s="3" t="s">
        <v>6</v>
      </c>
      <c r="L17" s="3" t="s">
        <v>6</v>
      </c>
      <c r="M17" s="4" t="s">
        <v>5</v>
      </c>
      <c r="N17" s="4" t="s">
        <v>5</v>
      </c>
      <c r="O17" s="3" t="s">
        <v>6</v>
      </c>
      <c r="P17" s="3" t="s">
        <v>6</v>
      </c>
      <c r="Q17" s="3" t="s">
        <v>6</v>
      </c>
      <c r="R17" s="3" t="s">
        <v>6</v>
      </c>
    </row>
    <row r="18" spans="1:18" s="6" customFormat="1" ht="12.75" x14ac:dyDescent="0.25">
      <c r="A18" s="8"/>
      <c r="B18" s="5"/>
      <c r="C18" s="11"/>
      <c r="D18" s="9" t="s">
        <v>78</v>
      </c>
      <c r="E18" s="9" t="s">
        <v>1</v>
      </c>
      <c r="F18" s="9" t="s">
        <v>2</v>
      </c>
      <c r="G18" s="16" t="s">
        <v>98</v>
      </c>
      <c r="H18" s="16" t="s">
        <v>3</v>
      </c>
      <c r="I18" s="16" t="s">
        <v>4</v>
      </c>
      <c r="J18" s="16" t="s">
        <v>7</v>
      </c>
      <c r="K18" s="16" t="s">
        <v>8</v>
      </c>
      <c r="L18" s="16" t="s">
        <v>9</v>
      </c>
      <c r="M18" s="9" t="s">
        <v>10</v>
      </c>
      <c r="N18" s="9" t="s">
        <v>11</v>
      </c>
      <c r="O18" s="16" t="s">
        <v>12</v>
      </c>
      <c r="P18" s="16" t="s">
        <v>13</v>
      </c>
      <c r="Q18" s="16" t="s">
        <v>14</v>
      </c>
      <c r="R18" s="16" t="s">
        <v>15</v>
      </c>
    </row>
    <row r="19" spans="1:18" s="6" customFormat="1" ht="12.75" x14ac:dyDescent="0.25">
      <c r="A19" s="12"/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x14ac:dyDescent="0.3">
      <c r="A20" s="7">
        <v>30257</v>
      </c>
      <c r="B20" s="2" t="s">
        <v>18</v>
      </c>
      <c r="C20" s="10">
        <f>100*(7/9)</f>
        <v>77.777777777777786</v>
      </c>
      <c r="D20" s="4" t="s">
        <v>5</v>
      </c>
      <c r="E20" s="4" t="s">
        <v>5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</row>
    <row r="21" spans="1:18" s="6" customFormat="1" ht="12.75" x14ac:dyDescent="0.25">
      <c r="A21" s="8"/>
      <c r="B21" s="5"/>
      <c r="C21" s="11"/>
      <c r="D21" s="9" t="s">
        <v>1</v>
      </c>
      <c r="E21" s="9" t="s">
        <v>16</v>
      </c>
      <c r="F21" s="16" t="s">
        <v>98</v>
      </c>
      <c r="G21" s="16" t="s">
        <v>3</v>
      </c>
      <c r="H21" s="16" t="s">
        <v>8</v>
      </c>
      <c r="I21" s="16" t="s">
        <v>9</v>
      </c>
      <c r="J21" s="16" t="s">
        <v>13</v>
      </c>
      <c r="K21" s="16" t="s">
        <v>12</v>
      </c>
      <c r="L21" s="16" t="s">
        <v>15</v>
      </c>
    </row>
    <row r="22" spans="1:18" x14ac:dyDescent="0.3">
      <c r="A22" s="7">
        <v>30992</v>
      </c>
      <c r="B22" s="2" t="s">
        <v>20</v>
      </c>
      <c r="C22" s="10">
        <f>100*(6/9)</f>
        <v>66.666666666666657</v>
      </c>
      <c r="D22" s="4" t="s">
        <v>5</v>
      </c>
      <c r="E22" s="4" t="s">
        <v>5</v>
      </c>
      <c r="F22" s="4" t="s">
        <v>5</v>
      </c>
      <c r="G22" s="3" t="s">
        <v>6</v>
      </c>
      <c r="H22" s="3" t="s">
        <v>6</v>
      </c>
      <c r="I22" s="3" t="s">
        <v>6</v>
      </c>
      <c r="J22" s="3" t="s">
        <v>6</v>
      </c>
      <c r="K22" s="3" t="s">
        <v>6</v>
      </c>
      <c r="L22" s="3" t="s">
        <v>6</v>
      </c>
    </row>
    <row r="23" spans="1:18" s="6" customFormat="1" ht="12.75" x14ac:dyDescent="0.25">
      <c r="A23" s="8"/>
      <c r="B23" s="5"/>
      <c r="C23" s="11"/>
      <c r="D23" s="9" t="s">
        <v>19</v>
      </c>
      <c r="E23" s="9" t="s">
        <v>16</v>
      </c>
      <c r="F23" s="9" t="s">
        <v>27</v>
      </c>
      <c r="G23" s="16" t="s">
        <v>3</v>
      </c>
      <c r="H23" s="16" t="s">
        <v>8</v>
      </c>
      <c r="I23" s="16" t="s">
        <v>9</v>
      </c>
      <c r="J23" s="16" t="s">
        <v>13</v>
      </c>
      <c r="K23" s="16" t="s">
        <v>12</v>
      </c>
      <c r="L23" s="16" t="s">
        <v>15</v>
      </c>
    </row>
    <row r="24" spans="1:18" x14ac:dyDescent="0.3">
      <c r="A24" s="7">
        <v>31720</v>
      </c>
      <c r="B24" s="2" t="s">
        <v>20</v>
      </c>
      <c r="C24" s="10">
        <f>100*(6/9)</f>
        <v>66.666666666666657</v>
      </c>
      <c r="D24" s="4" t="s">
        <v>5</v>
      </c>
      <c r="E24" s="4" t="s">
        <v>5</v>
      </c>
      <c r="F24" s="4" t="s">
        <v>5</v>
      </c>
      <c r="G24" s="3" t="s">
        <v>6</v>
      </c>
      <c r="H24" s="3" t="s">
        <v>6</v>
      </c>
      <c r="I24" s="3" t="s">
        <v>6</v>
      </c>
      <c r="J24" s="3" t="s">
        <v>6</v>
      </c>
      <c r="K24" s="3" t="s">
        <v>6</v>
      </c>
      <c r="L24" s="3" t="s">
        <v>6</v>
      </c>
    </row>
    <row r="25" spans="1:18" s="6" customFormat="1" ht="12.75" x14ac:dyDescent="0.25">
      <c r="A25" s="8"/>
      <c r="B25" s="5"/>
      <c r="C25" s="11"/>
      <c r="D25" s="9" t="s">
        <v>19</v>
      </c>
      <c r="E25" s="9" t="s">
        <v>16</v>
      </c>
      <c r="F25" s="9" t="s">
        <v>27</v>
      </c>
      <c r="G25" s="16" t="s">
        <v>3</v>
      </c>
      <c r="H25" s="16" t="s">
        <v>21</v>
      </c>
      <c r="I25" s="16" t="s">
        <v>9</v>
      </c>
      <c r="J25" s="16" t="s">
        <v>13</v>
      </c>
      <c r="K25" s="16" t="s">
        <v>12</v>
      </c>
      <c r="L25" s="16" t="s">
        <v>15</v>
      </c>
    </row>
    <row r="26" spans="1:18" x14ac:dyDescent="0.3">
      <c r="A26" s="7">
        <v>32455</v>
      </c>
      <c r="B26" s="2" t="s">
        <v>20</v>
      </c>
      <c r="C26" s="10">
        <f>100*(6/9)</f>
        <v>66.666666666666657</v>
      </c>
      <c r="D26" s="4" t="s">
        <v>5</v>
      </c>
      <c r="E26" s="4" t="s">
        <v>5</v>
      </c>
      <c r="F26" s="4" t="s">
        <v>5</v>
      </c>
      <c r="G26" s="3" t="s">
        <v>6</v>
      </c>
      <c r="H26" s="3" t="s">
        <v>6</v>
      </c>
      <c r="I26" s="3" t="s">
        <v>6</v>
      </c>
      <c r="J26" s="3" t="s">
        <v>6</v>
      </c>
      <c r="K26" s="3" t="s">
        <v>6</v>
      </c>
      <c r="L26" s="3" t="s">
        <v>6</v>
      </c>
    </row>
    <row r="27" spans="1:18" s="6" customFormat="1" ht="12.75" x14ac:dyDescent="0.25">
      <c r="A27" s="8"/>
      <c r="B27" s="5"/>
      <c r="C27" s="11"/>
      <c r="D27" s="9" t="s">
        <v>19</v>
      </c>
      <c r="E27" s="9" t="s">
        <v>16</v>
      </c>
      <c r="F27" s="9" t="s">
        <v>27</v>
      </c>
      <c r="G27" s="16" t="s">
        <v>3</v>
      </c>
      <c r="H27" s="16" t="s">
        <v>21</v>
      </c>
      <c r="I27" s="16" t="s">
        <v>9</v>
      </c>
      <c r="J27" s="16" t="s">
        <v>13</v>
      </c>
      <c r="K27" s="16" t="s">
        <v>22</v>
      </c>
      <c r="L27" s="16" t="s">
        <v>23</v>
      </c>
    </row>
    <row r="28" spans="1:18" x14ac:dyDescent="0.3">
      <c r="A28" s="7">
        <v>33183</v>
      </c>
      <c r="B28" s="2" t="s">
        <v>20</v>
      </c>
      <c r="C28" s="10">
        <f>100*(6/9)</f>
        <v>66.666666666666657</v>
      </c>
      <c r="D28" s="4" t="s">
        <v>5</v>
      </c>
      <c r="E28" s="4" t="s">
        <v>5</v>
      </c>
      <c r="F28" s="4" t="s">
        <v>5</v>
      </c>
      <c r="G28" s="3" t="s">
        <v>6</v>
      </c>
      <c r="H28" s="3" t="s">
        <v>6</v>
      </c>
      <c r="I28" s="3" t="s">
        <v>6</v>
      </c>
      <c r="J28" s="3" t="s">
        <v>6</v>
      </c>
      <c r="K28" s="3" t="s">
        <v>6</v>
      </c>
      <c r="L28" s="3" t="s">
        <v>6</v>
      </c>
    </row>
    <row r="29" spans="1:18" s="6" customFormat="1" ht="12.75" x14ac:dyDescent="0.25">
      <c r="A29" s="8"/>
      <c r="B29" s="5"/>
      <c r="C29" s="11"/>
      <c r="D29" s="9" t="s">
        <v>24</v>
      </c>
      <c r="E29" s="9" t="s">
        <v>16</v>
      </c>
      <c r="F29" s="9" t="s">
        <v>27</v>
      </c>
      <c r="G29" s="16" t="s">
        <v>3</v>
      </c>
      <c r="H29" s="16" t="s">
        <v>8</v>
      </c>
      <c r="I29" s="16" t="s">
        <v>9</v>
      </c>
      <c r="J29" s="16" t="s">
        <v>13</v>
      </c>
      <c r="K29" s="16" t="s">
        <v>22</v>
      </c>
      <c r="L29" s="16" t="s">
        <v>25</v>
      </c>
    </row>
    <row r="30" spans="1:18" s="6" customFormat="1" ht="12.75" x14ac:dyDescent="0.25">
      <c r="A30" s="12"/>
      <c r="B30" s="13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x14ac:dyDescent="0.3">
      <c r="A31" s="7">
        <v>33911</v>
      </c>
      <c r="B31" s="2" t="s">
        <v>33</v>
      </c>
      <c r="C31" s="10">
        <f>100*(11/15)</f>
        <v>73.333333333333329</v>
      </c>
      <c r="D31" s="4" t="s">
        <v>5</v>
      </c>
      <c r="E31" s="3" t="s">
        <v>6</v>
      </c>
      <c r="F31" s="4" t="s">
        <v>5</v>
      </c>
      <c r="G31" s="3" t="s">
        <v>6</v>
      </c>
      <c r="H31" s="3" t="s">
        <v>6</v>
      </c>
      <c r="I31" s="4" t="s">
        <v>5</v>
      </c>
      <c r="J31" s="3" t="s">
        <v>6</v>
      </c>
      <c r="K31" s="4" t="s">
        <v>5</v>
      </c>
      <c r="L31" s="3" t="s">
        <v>6</v>
      </c>
      <c r="M31" s="3" t="s">
        <v>6</v>
      </c>
      <c r="N31" s="3" t="s">
        <v>6</v>
      </c>
      <c r="O31" s="3" t="s">
        <v>6</v>
      </c>
      <c r="P31" s="3" t="s">
        <v>6</v>
      </c>
      <c r="Q31" s="3" t="s">
        <v>6</v>
      </c>
      <c r="R31" s="3" t="s">
        <v>6</v>
      </c>
    </row>
    <row r="32" spans="1:18" s="6" customFormat="1" ht="12.75" x14ac:dyDescent="0.25">
      <c r="A32" s="8"/>
      <c r="B32" s="5"/>
      <c r="C32" s="11"/>
      <c r="D32" s="9" t="s">
        <v>16</v>
      </c>
      <c r="E32" s="16" t="s">
        <v>26</v>
      </c>
      <c r="F32" s="9" t="s">
        <v>28</v>
      </c>
      <c r="G32" s="16" t="s">
        <v>29</v>
      </c>
      <c r="H32" s="16" t="s">
        <v>30</v>
      </c>
      <c r="I32" s="9" t="s">
        <v>31</v>
      </c>
      <c r="J32" s="16" t="s">
        <v>105</v>
      </c>
      <c r="K32" s="9" t="s">
        <v>24</v>
      </c>
      <c r="L32" s="16" t="s">
        <v>22</v>
      </c>
      <c r="M32" s="16" t="s">
        <v>25</v>
      </c>
      <c r="N32" s="16" t="s">
        <v>32</v>
      </c>
      <c r="O32" s="16" t="s">
        <v>9</v>
      </c>
      <c r="P32" s="16" t="s">
        <v>21</v>
      </c>
      <c r="Q32" s="16" t="s">
        <v>8</v>
      </c>
      <c r="R32" s="16" t="s">
        <v>3</v>
      </c>
    </row>
    <row r="33" spans="1:18" x14ac:dyDescent="0.3">
      <c r="A33" s="7">
        <v>34646</v>
      </c>
      <c r="B33" s="2" t="s">
        <v>38</v>
      </c>
      <c r="C33" s="10">
        <f>100*(9/15)</f>
        <v>60</v>
      </c>
      <c r="D33" s="4" t="s">
        <v>5</v>
      </c>
      <c r="E33" s="4" t="s">
        <v>5</v>
      </c>
      <c r="F33" s="4" t="s">
        <v>5</v>
      </c>
      <c r="G33" s="3" t="s">
        <v>6</v>
      </c>
      <c r="H33" s="3" t="s">
        <v>6</v>
      </c>
      <c r="I33" s="4" t="s">
        <v>5</v>
      </c>
      <c r="J33" s="4" t="s">
        <v>5</v>
      </c>
      <c r="K33" s="4" t="s">
        <v>5</v>
      </c>
      <c r="L33" s="3" t="s">
        <v>6</v>
      </c>
      <c r="M33" s="3" t="s">
        <v>6</v>
      </c>
      <c r="N33" s="3" t="s">
        <v>6</v>
      </c>
      <c r="O33" s="3" t="s">
        <v>6</v>
      </c>
      <c r="P33" s="3" t="s">
        <v>6</v>
      </c>
      <c r="Q33" s="3" t="s">
        <v>6</v>
      </c>
      <c r="R33" s="3" t="s">
        <v>6</v>
      </c>
    </row>
    <row r="34" spans="1:18" s="6" customFormat="1" ht="12.75" x14ac:dyDescent="0.25">
      <c r="A34" s="8"/>
      <c r="B34" s="5"/>
      <c r="C34" s="11"/>
      <c r="D34" s="9" t="s">
        <v>34</v>
      </c>
      <c r="E34" s="9" t="s">
        <v>35</v>
      </c>
      <c r="F34" s="9" t="s">
        <v>28</v>
      </c>
      <c r="G34" s="16" t="s">
        <v>29</v>
      </c>
      <c r="H34" s="16" t="s">
        <v>30</v>
      </c>
      <c r="I34" s="9" t="s">
        <v>31</v>
      </c>
      <c r="J34" s="9" t="s">
        <v>36</v>
      </c>
      <c r="K34" s="9" t="s">
        <v>24</v>
      </c>
      <c r="L34" s="16" t="s">
        <v>22</v>
      </c>
      <c r="M34" s="16" t="s">
        <v>25</v>
      </c>
      <c r="N34" s="16" t="s">
        <v>32</v>
      </c>
      <c r="O34" s="16" t="s">
        <v>9</v>
      </c>
      <c r="P34" s="16" t="s">
        <v>21</v>
      </c>
      <c r="Q34" s="16" t="s">
        <v>37</v>
      </c>
      <c r="R34" s="16" t="s">
        <v>3</v>
      </c>
    </row>
    <row r="35" spans="1:18" x14ac:dyDescent="0.3">
      <c r="A35" s="7">
        <v>35374</v>
      </c>
      <c r="B35" s="2" t="s">
        <v>17</v>
      </c>
      <c r="C35" s="10">
        <f>100*(10/15)</f>
        <v>66.666666666666657</v>
      </c>
      <c r="D35" s="4" t="s">
        <v>5</v>
      </c>
      <c r="E35" s="3" t="s">
        <v>6</v>
      </c>
      <c r="F35" s="4" t="s">
        <v>5</v>
      </c>
      <c r="G35" s="3" t="s">
        <v>6</v>
      </c>
      <c r="H35" s="3" t="s">
        <v>6</v>
      </c>
      <c r="I35" s="4" t="s">
        <v>5</v>
      </c>
      <c r="J35" s="4" t="s">
        <v>5</v>
      </c>
      <c r="K35" s="4" t="s">
        <v>5</v>
      </c>
      <c r="L35" s="3" t="s">
        <v>6</v>
      </c>
      <c r="M35" s="3" t="s">
        <v>6</v>
      </c>
      <c r="N35" s="3" t="s">
        <v>6</v>
      </c>
      <c r="O35" s="3" t="s">
        <v>6</v>
      </c>
      <c r="P35" s="3" t="s">
        <v>6</v>
      </c>
      <c r="Q35" s="3" t="s">
        <v>6</v>
      </c>
      <c r="R35" s="3" t="s">
        <v>6</v>
      </c>
    </row>
    <row r="36" spans="1:18" s="6" customFormat="1" ht="12.75" x14ac:dyDescent="0.25">
      <c r="A36" s="8"/>
      <c r="B36" s="5"/>
      <c r="C36" s="11"/>
      <c r="D36" s="9" t="s">
        <v>34</v>
      </c>
      <c r="E36" s="16" t="s">
        <v>39</v>
      </c>
      <c r="F36" s="9" t="s">
        <v>28</v>
      </c>
      <c r="G36" s="16" t="s">
        <v>29</v>
      </c>
      <c r="H36" s="16" t="s">
        <v>30</v>
      </c>
      <c r="I36" s="9" t="s">
        <v>31</v>
      </c>
      <c r="J36" s="9" t="s">
        <v>36</v>
      </c>
      <c r="K36" s="9" t="s">
        <v>24</v>
      </c>
      <c r="L36" s="16" t="s">
        <v>40</v>
      </c>
      <c r="M36" s="16" t="s">
        <v>25</v>
      </c>
      <c r="N36" s="16" t="s">
        <v>32</v>
      </c>
      <c r="O36" s="16" t="s">
        <v>41</v>
      </c>
      <c r="P36" s="16" t="s">
        <v>42</v>
      </c>
      <c r="Q36" s="16" t="s">
        <v>37</v>
      </c>
      <c r="R36" s="16" t="s">
        <v>3</v>
      </c>
    </row>
    <row r="37" spans="1:18" x14ac:dyDescent="0.3">
      <c r="A37" s="7">
        <v>36102</v>
      </c>
      <c r="B37" s="2" t="s">
        <v>17</v>
      </c>
      <c r="C37" s="10">
        <f>100*(10/15)</f>
        <v>66.666666666666657</v>
      </c>
      <c r="D37" s="4" t="s">
        <v>5</v>
      </c>
      <c r="E37" s="3" t="s">
        <v>6</v>
      </c>
      <c r="F37" s="4" t="s">
        <v>5</v>
      </c>
      <c r="G37" s="3" t="s">
        <v>6</v>
      </c>
      <c r="H37" s="3" t="s">
        <v>6</v>
      </c>
      <c r="I37" s="4" t="s">
        <v>5</v>
      </c>
      <c r="J37" s="4" t="s">
        <v>5</v>
      </c>
      <c r="K37" s="4" t="s">
        <v>5</v>
      </c>
      <c r="L37" s="3" t="s">
        <v>6</v>
      </c>
      <c r="M37" s="3" t="s">
        <v>6</v>
      </c>
      <c r="N37" s="3" t="s">
        <v>6</v>
      </c>
      <c r="O37" s="3" t="s">
        <v>6</v>
      </c>
      <c r="P37" s="3" t="s">
        <v>6</v>
      </c>
      <c r="Q37" s="3" t="s">
        <v>6</v>
      </c>
      <c r="R37" s="3" t="s">
        <v>6</v>
      </c>
    </row>
    <row r="38" spans="1:18" s="6" customFormat="1" ht="12.75" x14ac:dyDescent="0.25">
      <c r="A38" s="8"/>
      <c r="B38" s="5"/>
      <c r="C38" s="11"/>
      <c r="D38" s="9" t="s">
        <v>34</v>
      </c>
      <c r="E38" s="16" t="s">
        <v>39</v>
      </c>
      <c r="F38" s="9" t="s">
        <v>28</v>
      </c>
      <c r="G38" s="16" t="s">
        <v>29</v>
      </c>
      <c r="H38" s="16" t="s">
        <v>30</v>
      </c>
      <c r="I38" s="9" t="s">
        <v>31</v>
      </c>
      <c r="J38" s="9" t="s">
        <v>36</v>
      </c>
      <c r="K38" s="9" t="s">
        <v>24</v>
      </c>
      <c r="L38" s="16" t="s">
        <v>40</v>
      </c>
      <c r="M38" s="16" t="s">
        <v>25</v>
      </c>
      <c r="N38" s="16" t="s">
        <v>32</v>
      </c>
      <c r="O38" s="16" t="s">
        <v>41</v>
      </c>
      <c r="P38" s="16" t="s">
        <v>42</v>
      </c>
      <c r="Q38" s="16" t="s">
        <v>37</v>
      </c>
      <c r="R38" s="16" t="s">
        <v>3</v>
      </c>
    </row>
    <row r="39" spans="1:18" x14ac:dyDescent="0.3">
      <c r="A39" s="7">
        <v>36837</v>
      </c>
      <c r="B39" s="2" t="s">
        <v>75</v>
      </c>
      <c r="C39" s="10">
        <f>100*(12/15)</f>
        <v>80</v>
      </c>
      <c r="D39" s="4" t="s">
        <v>5</v>
      </c>
      <c r="E39" s="3" t="s">
        <v>6</v>
      </c>
      <c r="F39" s="4" t="s">
        <v>5</v>
      </c>
      <c r="G39" s="3" t="s">
        <v>6</v>
      </c>
      <c r="H39" s="3" t="s">
        <v>6</v>
      </c>
      <c r="I39" s="3" t="s">
        <v>6</v>
      </c>
      <c r="J39" s="3" t="s">
        <v>6</v>
      </c>
      <c r="K39" s="4" t="s">
        <v>5</v>
      </c>
      <c r="L39" s="3" t="s">
        <v>6</v>
      </c>
      <c r="M39" s="3" t="s">
        <v>6</v>
      </c>
      <c r="N39" s="3" t="s">
        <v>6</v>
      </c>
      <c r="O39" s="3" t="s">
        <v>6</v>
      </c>
      <c r="P39" s="3" t="s">
        <v>6</v>
      </c>
      <c r="Q39" s="3" t="s">
        <v>6</v>
      </c>
      <c r="R39" s="3" t="s">
        <v>6</v>
      </c>
    </row>
    <row r="40" spans="1:18" s="6" customFormat="1" ht="12.75" x14ac:dyDescent="0.25">
      <c r="A40" s="8"/>
      <c r="B40" s="5"/>
      <c r="C40" s="11"/>
      <c r="D40" s="9" t="s">
        <v>34</v>
      </c>
      <c r="E40" s="16" t="s">
        <v>39</v>
      </c>
      <c r="F40" s="9" t="s">
        <v>28</v>
      </c>
      <c r="G40" s="16" t="s">
        <v>43</v>
      </c>
      <c r="H40" s="16" t="s">
        <v>30</v>
      </c>
      <c r="I40" s="16" t="s">
        <v>46</v>
      </c>
      <c r="J40" s="16" t="s">
        <v>45</v>
      </c>
      <c r="K40" s="9" t="s">
        <v>44</v>
      </c>
      <c r="L40" s="16" t="s">
        <v>40</v>
      </c>
      <c r="M40" s="16" t="s">
        <v>25</v>
      </c>
      <c r="N40" s="16" t="s">
        <v>48</v>
      </c>
      <c r="O40" s="16" t="s">
        <v>41</v>
      </c>
      <c r="P40" s="16" t="s">
        <v>21</v>
      </c>
      <c r="Q40" s="16" t="s">
        <v>37</v>
      </c>
      <c r="R40" s="16" t="s">
        <v>3</v>
      </c>
    </row>
    <row r="41" spans="1:18" s="6" customFormat="1" ht="12.75" x14ac:dyDescent="0.25">
      <c r="A41" s="12"/>
      <c r="B41" s="13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x14ac:dyDescent="0.3">
      <c r="A42" s="7">
        <v>37565</v>
      </c>
      <c r="B42" s="2" t="s">
        <v>49</v>
      </c>
      <c r="C42" s="10">
        <f>100*(8/11)</f>
        <v>72.727272727272734</v>
      </c>
      <c r="D42" s="4" t="s">
        <v>5</v>
      </c>
      <c r="E42" s="3" t="s">
        <v>6</v>
      </c>
      <c r="F42" s="4" t="s">
        <v>5</v>
      </c>
      <c r="G42" s="3" t="s">
        <v>6</v>
      </c>
      <c r="H42" s="3" t="s">
        <v>6</v>
      </c>
      <c r="I42" s="3" t="s">
        <v>6</v>
      </c>
      <c r="J42" s="4" t="s">
        <v>5</v>
      </c>
      <c r="K42" s="3" t="s">
        <v>6</v>
      </c>
      <c r="L42" s="3" t="s">
        <v>6</v>
      </c>
      <c r="M42" s="3" t="s">
        <v>6</v>
      </c>
      <c r="N42" s="3" t="s">
        <v>6</v>
      </c>
    </row>
    <row r="43" spans="1:18" s="6" customFormat="1" ht="12.75" x14ac:dyDescent="0.25">
      <c r="A43" s="8"/>
      <c r="B43" s="5"/>
      <c r="C43" s="11"/>
      <c r="D43" s="9" t="s">
        <v>34</v>
      </c>
      <c r="E43" s="16" t="s">
        <v>39</v>
      </c>
      <c r="F43" s="9" t="s">
        <v>44</v>
      </c>
      <c r="G43" s="16" t="s">
        <v>45</v>
      </c>
      <c r="H43" s="16" t="s">
        <v>46</v>
      </c>
      <c r="I43" s="16" t="s">
        <v>21</v>
      </c>
      <c r="J43" s="9" t="s">
        <v>47</v>
      </c>
      <c r="K43" s="16" t="s">
        <v>30</v>
      </c>
      <c r="L43" s="16" t="s">
        <v>41</v>
      </c>
      <c r="M43" s="16" t="s">
        <v>40</v>
      </c>
      <c r="N43" s="16" t="s">
        <v>48</v>
      </c>
    </row>
    <row r="44" spans="1:18" x14ac:dyDescent="0.3">
      <c r="A44" s="7">
        <v>38293</v>
      </c>
      <c r="B44" s="2" t="s">
        <v>49</v>
      </c>
      <c r="C44" s="10">
        <f>100*(8/11)</f>
        <v>72.727272727272734</v>
      </c>
      <c r="D44" s="4" t="s">
        <v>5</v>
      </c>
      <c r="E44" s="3" t="s">
        <v>6</v>
      </c>
      <c r="F44" s="4" t="s">
        <v>5</v>
      </c>
      <c r="G44" s="3" t="s">
        <v>6</v>
      </c>
      <c r="H44" s="3" t="s">
        <v>6</v>
      </c>
      <c r="I44" s="3" t="s">
        <v>6</v>
      </c>
      <c r="J44" s="4" t="s">
        <v>5</v>
      </c>
      <c r="K44" s="3" t="s">
        <v>6</v>
      </c>
      <c r="L44" s="3" t="s">
        <v>6</v>
      </c>
      <c r="M44" s="3" t="s">
        <v>6</v>
      </c>
      <c r="N44" s="3" t="s">
        <v>6</v>
      </c>
    </row>
    <row r="45" spans="1:18" s="6" customFormat="1" ht="12.75" x14ac:dyDescent="0.25">
      <c r="A45" s="8"/>
      <c r="B45" s="5"/>
      <c r="C45" s="11"/>
      <c r="D45" s="9" t="s">
        <v>50</v>
      </c>
      <c r="E45" s="16" t="s">
        <v>39</v>
      </c>
      <c r="F45" s="9" t="s">
        <v>44</v>
      </c>
      <c r="G45" s="16" t="s">
        <v>45</v>
      </c>
      <c r="H45" s="16" t="s">
        <v>46</v>
      </c>
      <c r="I45" s="16" t="s">
        <v>21</v>
      </c>
      <c r="J45" s="9" t="s">
        <v>47</v>
      </c>
      <c r="K45" s="16" t="s">
        <v>30</v>
      </c>
      <c r="L45" s="16" t="s">
        <v>41</v>
      </c>
      <c r="M45" s="16" t="s">
        <v>51</v>
      </c>
      <c r="N45" s="16" t="s">
        <v>48</v>
      </c>
    </row>
    <row r="46" spans="1:18" x14ac:dyDescent="0.3">
      <c r="A46" s="7">
        <v>39028</v>
      </c>
      <c r="B46" s="2" t="s">
        <v>56</v>
      </c>
      <c r="C46" s="10">
        <f>100*(9/11)</f>
        <v>81.818181818181827</v>
      </c>
      <c r="D46" s="4" t="s">
        <v>5</v>
      </c>
      <c r="E46" s="3" t="s">
        <v>6</v>
      </c>
      <c r="F46" s="4" t="s">
        <v>5</v>
      </c>
      <c r="G46" s="3" t="s">
        <v>6</v>
      </c>
      <c r="H46" s="3" t="s">
        <v>6</v>
      </c>
      <c r="I46" s="3" t="s">
        <v>6</v>
      </c>
      <c r="J46" s="3" t="s">
        <v>6</v>
      </c>
      <c r="K46" s="3" t="s">
        <v>6</v>
      </c>
      <c r="L46" s="3" t="s">
        <v>6</v>
      </c>
      <c r="M46" s="3" t="s">
        <v>6</v>
      </c>
      <c r="N46" s="3" t="s">
        <v>6</v>
      </c>
    </row>
    <row r="47" spans="1:18" s="6" customFormat="1" ht="12.75" x14ac:dyDescent="0.25">
      <c r="A47" s="8"/>
      <c r="B47" s="5"/>
      <c r="C47" s="11"/>
      <c r="D47" s="9" t="s">
        <v>50</v>
      </c>
      <c r="E47" s="16" t="s">
        <v>52</v>
      </c>
      <c r="F47" s="9" t="s">
        <v>53</v>
      </c>
      <c r="G47" s="16" t="s">
        <v>54</v>
      </c>
      <c r="H47" s="16" t="s">
        <v>46</v>
      </c>
      <c r="I47" s="16" t="s">
        <v>21</v>
      </c>
      <c r="J47" s="16" t="s">
        <v>55</v>
      </c>
      <c r="K47" s="16" t="s">
        <v>30</v>
      </c>
      <c r="L47" s="16" t="s">
        <v>41</v>
      </c>
      <c r="M47" s="16" t="s">
        <v>51</v>
      </c>
      <c r="N47" s="16" t="s">
        <v>48</v>
      </c>
    </row>
    <row r="48" spans="1:18" x14ac:dyDescent="0.3">
      <c r="A48" s="7">
        <v>39756</v>
      </c>
      <c r="B48" s="2" t="s">
        <v>56</v>
      </c>
      <c r="C48" s="10">
        <f>100*(9/11)</f>
        <v>81.818181818181827</v>
      </c>
      <c r="D48" s="4" t="s">
        <v>5</v>
      </c>
      <c r="E48" s="3" t="s">
        <v>6</v>
      </c>
      <c r="F48" s="4" t="s">
        <v>5</v>
      </c>
      <c r="G48" s="3" t="s">
        <v>6</v>
      </c>
      <c r="H48" s="3" t="s">
        <v>6</v>
      </c>
      <c r="I48" s="3" t="s">
        <v>6</v>
      </c>
      <c r="J48" s="3" t="s">
        <v>6</v>
      </c>
      <c r="K48" s="3" t="s">
        <v>6</v>
      </c>
      <c r="L48" s="3" t="s">
        <v>6</v>
      </c>
      <c r="M48" s="3" t="s">
        <v>6</v>
      </c>
      <c r="N48" s="3" t="s">
        <v>6</v>
      </c>
    </row>
    <row r="49" spans="1:14" s="6" customFormat="1" ht="12.75" x14ac:dyDescent="0.25">
      <c r="A49" s="8"/>
      <c r="B49" s="5"/>
      <c r="C49" s="11"/>
      <c r="D49" s="9" t="s">
        <v>50</v>
      </c>
      <c r="E49" s="16" t="s">
        <v>52</v>
      </c>
      <c r="F49" s="9" t="s">
        <v>53</v>
      </c>
      <c r="G49" s="16" t="s">
        <v>45</v>
      </c>
      <c r="H49" s="16" t="s">
        <v>46</v>
      </c>
      <c r="I49" s="16" t="s">
        <v>21</v>
      </c>
      <c r="J49" s="16" t="s">
        <v>57</v>
      </c>
      <c r="K49" s="16" t="s">
        <v>30</v>
      </c>
      <c r="L49" s="16" t="s">
        <v>41</v>
      </c>
      <c r="M49" s="16" t="s">
        <v>51</v>
      </c>
      <c r="N49" s="16" t="s">
        <v>48</v>
      </c>
    </row>
    <row r="50" spans="1:14" x14ac:dyDescent="0.3">
      <c r="A50" s="7">
        <v>40484</v>
      </c>
      <c r="B50" s="2" t="s">
        <v>49</v>
      </c>
      <c r="C50" s="10">
        <f>100*(8/11)</f>
        <v>72.727272727272734</v>
      </c>
      <c r="D50" s="4" t="s">
        <v>5</v>
      </c>
      <c r="E50" s="4" t="s">
        <v>5</v>
      </c>
      <c r="F50" s="4" t="s">
        <v>5</v>
      </c>
      <c r="G50" s="3" t="s">
        <v>6</v>
      </c>
      <c r="H50" s="3" t="s">
        <v>6</v>
      </c>
      <c r="I50" s="3" t="s">
        <v>6</v>
      </c>
      <c r="J50" s="3" t="s">
        <v>6</v>
      </c>
      <c r="K50" s="3" t="s">
        <v>6</v>
      </c>
      <c r="L50" s="3" t="s">
        <v>6</v>
      </c>
      <c r="M50" s="3" t="s">
        <v>6</v>
      </c>
      <c r="N50" s="3" t="s">
        <v>6</v>
      </c>
    </row>
    <row r="51" spans="1:14" s="6" customFormat="1" ht="12.75" x14ac:dyDescent="0.25">
      <c r="A51" s="8"/>
      <c r="B51" s="5"/>
      <c r="C51" s="11"/>
      <c r="D51" s="9" t="s">
        <v>58</v>
      </c>
      <c r="E51" s="9" t="s">
        <v>59</v>
      </c>
      <c r="F51" s="9" t="s">
        <v>60</v>
      </c>
      <c r="G51" s="16" t="s">
        <v>45</v>
      </c>
      <c r="H51" s="16" t="s">
        <v>46</v>
      </c>
      <c r="I51" s="16" t="s">
        <v>21</v>
      </c>
      <c r="J51" s="16" t="s">
        <v>57</v>
      </c>
      <c r="K51" s="16" t="s">
        <v>30</v>
      </c>
      <c r="L51" s="16" t="s">
        <v>41</v>
      </c>
      <c r="M51" s="16" t="s">
        <v>51</v>
      </c>
      <c r="N51" s="16" t="s">
        <v>61</v>
      </c>
    </row>
    <row r="52" spans="1:14" s="6" customFormat="1" ht="12.75" x14ac:dyDescent="0.25">
      <c r="A52" s="12"/>
      <c r="B52" s="13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3">
      <c r="A53" s="7">
        <v>41219</v>
      </c>
      <c r="B53" s="2" t="s">
        <v>18</v>
      </c>
      <c r="C53" s="10">
        <f>100*(7/9)</f>
        <v>77.777777777777786</v>
      </c>
      <c r="D53" s="3" t="s">
        <v>6</v>
      </c>
      <c r="E53" s="4" t="s">
        <v>5</v>
      </c>
      <c r="F53" s="4" t="s">
        <v>5</v>
      </c>
      <c r="G53" s="3" t="s">
        <v>6</v>
      </c>
      <c r="H53" s="3" t="s">
        <v>6</v>
      </c>
      <c r="I53" s="3" t="s">
        <v>6</v>
      </c>
      <c r="J53" s="3" t="s">
        <v>6</v>
      </c>
      <c r="K53" s="3" t="s">
        <v>6</v>
      </c>
      <c r="L53" s="3" t="s">
        <v>6</v>
      </c>
    </row>
    <row r="54" spans="1:14" s="6" customFormat="1" ht="12.75" x14ac:dyDescent="0.25">
      <c r="A54" s="8"/>
      <c r="B54" s="5"/>
      <c r="C54" s="11"/>
      <c r="D54" s="16" t="s">
        <v>62</v>
      </c>
      <c r="E54" s="9" t="s">
        <v>59</v>
      </c>
      <c r="F54" s="9" t="s">
        <v>60</v>
      </c>
      <c r="G54" s="16" t="s">
        <v>63</v>
      </c>
      <c r="H54" s="16" t="s">
        <v>46</v>
      </c>
      <c r="I54" s="16" t="s">
        <v>21</v>
      </c>
      <c r="J54" s="16" t="s">
        <v>64</v>
      </c>
      <c r="K54" s="16" t="s">
        <v>61</v>
      </c>
      <c r="L54" s="16" t="s">
        <v>51</v>
      </c>
    </row>
    <row r="55" spans="1:14" x14ac:dyDescent="0.3">
      <c r="A55" s="7">
        <v>41947</v>
      </c>
      <c r="B55" s="2" t="s">
        <v>18</v>
      </c>
      <c r="C55" s="10">
        <f>100*(7/9)</f>
        <v>77.777777777777786</v>
      </c>
      <c r="D55" s="3" t="s">
        <v>6</v>
      </c>
      <c r="E55" s="4" t="s">
        <v>5</v>
      </c>
      <c r="F55" s="4" t="s">
        <v>5</v>
      </c>
      <c r="G55" s="3" t="s">
        <v>6</v>
      </c>
      <c r="H55" s="3" t="s">
        <v>6</v>
      </c>
      <c r="I55" s="3" t="s">
        <v>6</v>
      </c>
      <c r="J55" s="3" t="s">
        <v>6</v>
      </c>
      <c r="K55" s="3" t="s">
        <v>6</v>
      </c>
      <c r="L55" s="3" t="s">
        <v>6</v>
      </c>
    </row>
    <row r="56" spans="1:14" s="6" customFormat="1" ht="12.75" x14ac:dyDescent="0.25">
      <c r="A56" s="8"/>
      <c r="B56" s="5"/>
      <c r="C56" s="11"/>
      <c r="D56" s="16" t="s">
        <v>62</v>
      </c>
      <c r="E56" s="9" t="s">
        <v>59</v>
      </c>
      <c r="F56" s="9" t="s">
        <v>60</v>
      </c>
      <c r="G56" s="16" t="s">
        <v>63</v>
      </c>
      <c r="H56" s="16" t="s">
        <v>65</v>
      </c>
      <c r="I56" s="16" t="s">
        <v>21</v>
      </c>
      <c r="J56" s="16" t="s">
        <v>64</v>
      </c>
      <c r="K56" s="16" t="s">
        <v>61</v>
      </c>
      <c r="L56" s="16" t="s">
        <v>51</v>
      </c>
    </row>
    <row r="57" spans="1:14" x14ac:dyDescent="0.3">
      <c r="A57" s="7">
        <v>42682</v>
      </c>
      <c r="B57" s="2" t="s">
        <v>69</v>
      </c>
      <c r="C57" s="10">
        <f>100*(8/9)</f>
        <v>88.888888888888886</v>
      </c>
      <c r="D57" s="3" t="s">
        <v>6</v>
      </c>
      <c r="E57" s="3" t="s">
        <v>6</v>
      </c>
      <c r="F57" s="4" t="s">
        <v>5</v>
      </c>
      <c r="G57" s="3" t="s">
        <v>6</v>
      </c>
      <c r="H57" s="3" t="s">
        <v>6</v>
      </c>
      <c r="I57" s="3" t="s">
        <v>6</v>
      </c>
      <c r="J57" s="3" t="s">
        <v>6</v>
      </c>
      <c r="K57" s="3" t="s">
        <v>6</v>
      </c>
      <c r="L57" s="3" t="s">
        <v>6</v>
      </c>
    </row>
    <row r="58" spans="1:14" s="6" customFormat="1" ht="12.75" x14ac:dyDescent="0.25">
      <c r="A58" s="8"/>
      <c r="B58" s="5"/>
      <c r="C58" s="11"/>
      <c r="D58" s="16" t="s">
        <v>62</v>
      </c>
      <c r="E58" s="16" t="s">
        <v>66</v>
      </c>
      <c r="F58" s="9" t="s">
        <v>60</v>
      </c>
      <c r="G58" s="16" t="s">
        <v>63</v>
      </c>
      <c r="H58" s="16" t="s">
        <v>65</v>
      </c>
      <c r="I58" s="16" t="s">
        <v>67</v>
      </c>
      <c r="J58" s="16" t="s">
        <v>64</v>
      </c>
      <c r="K58" s="16" t="s">
        <v>68</v>
      </c>
      <c r="L58" s="16" t="s">
        <v>51</v>
      </c>
    </row>
    <row r="59" spans="1:14" x14ac:dyDescent="0.3">
      <c r="A59" s="7">
        <v>43410</v>
      </c>
      <c r="B59" s="2" t="s">
        <v>71</v>
      </c>
      <c r="C59" s="10">
        <v>100</v>
      </c>
      <c r="D59" s="3" t="s">
        <v>6</v>
      </c>
      <c r="E59" s="3" t="s">
        <v>6</v>
      </c>
      <c r="F59" s="3" t="s">
        <v>6</v>
      </c>
      <c r="G59" s="3" t="s">
        <v>6</v>
      </c>
      <c r="H59" s="3" t="s">
        <v>6</v>
      </c>
      <c r="I59" s="3" t="s">
        <v>6</v>
      </c>
      <c r="J59" s="3" t="s">
        <v>6</v>
      </c>
      <c r="K59" s="3" t="s">
        <v>6</v>
      </c>
      <c r="L59" s="3" t="s">
        <v>6</v>
      </c>
    </row>
    <row r="60" spans="1:14" s="6" customFormat="1" ht="12.75" x14ac:dyDescent="0.25">
      <c r="A60" s="8"/>
      <c r="B60" s="5"/>
      <c r="C60" s="11"/>
      <c r="D60" s="16" t="s">
        <v>70</v>
      </c>
      <c r="E60" s="16" t="s">
        <v>72</v>
      </c>
      <c r="F60" s="16" t="s">
        <v>73</v>
      </c>
      <c r="G60" s="16" t="s">
        <v>63</v>
      </c>
      <c r="H60" s="16" t="s">
        <v>65</v>
      </c>
      <c r="I60" s="16" t="s">
        <v>67</v>
      </c>
      <c r="J60" s="16" t="s">
        <v>64</v>
      </c>
      <c r="K60" s="16" t="s">
        <v>68</v>
      </c>
      <c r="L60" s="16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Washtenaw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Kestenbaum</dc:creator>
  <cp:lastModifiedBy>Lawrence Kestenbaum</cp:lastModifiedBy>
  <dcterms:created xsi:type="dcterms:W3CDTF">2018-11-13T15:30:22Z</dcterms:created>
  <dcterms:modified xsi:type="dcterms:W3CDTF">2018-11-13T19:44:55Z</dcterms:modified>
</cp:coreProperties>
</file>